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VM\Documents\Dropbox\verkoopsinfo\VARKENS\algemeen\dierenwelzijn\"/>
    </mc:Choice>
  </mc:AlternateContent>
  <xr:revisionPtr revIDLastSave="0" documentId="8_{B1D180E4-9855-4182-AF13-2EA69FE5926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verrijkingssco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E19" i="2"/>
  <c r="F19" i="2"/>
  <c r="G19" i="2"/>
  <c r="C17" i="2" l="1"/>
  <c r="C19" i="2" s="1"/>
  <c r="D17" i="2" l="1"/>
  <c r="E17" i="2"/>
  <c r="F17" i="2"/>
  <c r="G17" i="2"/>
  <c r="E29" i="2"/>
  <c r="C24" i="2" l="1"/>
  <c r="C25" i="2"/>
  <c r="C27" i="2" l="1"/>
  <c r="C21" i="2" s="1"/>
  <c r="D21" i="2" s="1"/>
</calcChain>
</file>

<file path=xl/sharedStrings.xml><?xml version="1.0" encoding="utf-8"?>
<sst xmlns="http://schemas.openxmlformats.org/spreadsheetml/2006/main" count="30" uniqueCount="30">
  <si>
    <t>Scan 1</t>
  </si>
  <si>
    <t>Rusten &lt;R&gt;</t>
  </si>
  <si>
    <t>Scan 2</t>
  </si>
  <si>
    <t>Scan 3</t>
  </si>
  <si>
    <t>Scan 4</t>
  </si>
  <si>
    <t>Scan 5</t>
  </si>
  <si>
    <t>%S =</t>
  </si>
  <si>
    <t>%E =</t>
  </si>
  <si>
    <t>Verrijkingsindex:</t>
  </si>
  <si>
    <t>Score voor verrijking</t>
  </si>
  <si>
    <t xml:space="preserve">aantal dieren  in het geobserveerde hok,  dit moet overeen komen met de som van het aantal waarnemingen </t>
  </si>
  <si>
    <t>agressief gedrag, inclusief bijten, of ander sociaal gedrag waarbij het verstoorde dier agressief reageert of wegvlucht</t>
  </si>
  <si>
    <t>snuffelen, neuscontact maken, likken of kauwen op de hokinrichting</t>
  </si>
  <si>
    <t>spelen met of onderzoeken van stro of ander verrijkingsmateriaal</t>
  </si>
  <si>
    <t>Som</t>
  </si>
  <si>
    <t>Totaal aantal dieren</t>
  </si>
  <si>
    <t>Het hok onderzoeken &lt;S&gt;</t>
  </si>
  <si>
    <t>Het verrijkingsmateriaal onderzoeken &lt;E&gt;</t>
  </si>
  <si>
    <t>Ander gedrag vertonen &lt;O&gt;</t>
  </si>
  <si>
    <t>Positief sociaal gedrag vertonen &lt;P&gt;</t>
  </si>
  <si>
    <t>Negatief sociaal gedrag vertonen &lt;N&gt;</t>
  </si>
  <si>
    <t>Datum</t>
  </si>
  <si>
    <t>Afdeling en hoknummer</t>
  </si>
  <si>
    <t>Te onderzoeken gedrag</t>
  </si>
  <si>
    <t>Omschrijving</t>
  </si>
  <si>
    <t>snuffelen, neuscontact maken, likken of zacht weg bewegen van een ander dier zonder dat dit dier wegvlucht of agressief gedrag vertoont</t>
  </si>
  <si>
    <t>het overige actieve gedrag zoals eten, drinken of lucht snuiven</t>
  </si>
  <si>
    <t>Bron: Welfare Quality®  (Vertaling: Departement Landbouw en Visserij)</t>
  </si>
  <si>
    <t>Niet invullen. Dit wordt automatisch berekend.</t>
  </si>
  <si>
    <t>Beoordeling verrijking via de methode Welfare Quality®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</si>
</sst>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;;;"/>
  </numFmts>
  <fonts count="23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sz val="9"/>
      <color theme="0"/>
      <name val="Verdana"/>
      <family val="2"/>
    </font>
    <font>
      <sz val="22"/>
      <color theme="0"/>
      <name val="Calibri"/>
      <family val="2"/>
    </font>
    <font>
      <b/>
      <sz val="18"/>
      <color theme="1"/>
      <name val="Calibri"/>
      <family val="2"/>
      <scheme val="major"/>
    </font>
    <font>
      <sz val="14"/>
      <color theme="1" tint="0.24994659260841701"/>
      <name val="Calibri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3FA53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8D39"/>
        <bgColor indexed="64"/>
      </patternFill>
    </fill>
    <fill>
      <patternFill patternType="solid">
        <fgColor rgb="FFA5C40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4" fillId="9" borderId="0" applyNumberFormat="0" applyBorder="0" applyProtection="0">
      <alignment vertical="center"/>
    </xf>
    <xf numFmtId="0" fontId="15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3" fillId="7" borderId="0" applyNumberFormat="0" applyBorder="0" applyProtection="0">
      <alignment vertical="center"/>
    </xf>
    <xf numFmtId="0" fontId="6" fillId="2" borderId="2" applyNumberFormat="0" applyAlignment="0" applyProtection="0"/>
    <xf numFmtId="0" fontId="7" fillId="3" borderId="3" applyNumberFormat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0" borderId="0" applyNumberFormat="0" applyFill="0" applyBorder="0" applyAlignment="0" applyProtection="0"/>
    <xf numFmtId="0" fontId="4" fillId="5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Protection="0">
      <alignment vertical="center"/>
    </xf>
    <xf numFmtId="9" fontId="17" fillId="0" borderId="0" applyFont="0" applyFill="0" applyBorder="0" applyAlignment="0" applyProtection="0"/>
  </cellStyleXfs>
  <cellXfs count="44">
    <xf numFmtId="0" fontId="0" fillId="0" borderId="0" xfId="0"/>
    <xf numFmtId="0" fontId="18" fillId="0" borderId="7" xfId="0" applyFont="1" applyBorder="1" applyAlignment="1" applyProtection="1">
      <alignment vertical="top"/>
    </xf>
    <xf numFmtId="0" fontId="0" fillId="0" borderId="7" xfId="0" applyBorder="1" applyAlignment="1" applyProtection="1">
      <alignment horizontal="center" vertical="top"/>
    </xf>
    <xf numFmtId="2" fontId="18" fillId="0" borderId="0" xfId="0" applyNumberFormat="1" applyFont="1" applyBorder="1" applyAlignment="1" applyProtection="1">
      <alignment vertical="top"/>
    </xf>
    <xf numFmtId="2" fontId="0" fillId="0" borderId="0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2" fontId="0" fillId="0" borderId="0" xfId="0" applyNumberFormat="1" applyProtection="1"/>
    <xf numFmtId="0" fontId="0" fillId="0" borderId="0" xfId="0" applyProtection="1"/>
    <xf numFmtId="2" fontId="20" fillId="0" borderId="0" xfId="0" applyNumberFormat="1" applyFont="1" applyProtection="1"/>
    <xf numFmtId="2" fontId="20" fillId="0" borderId="0" xfId="18" applyNumberFormat="1" applyFont="1" applyProtection="1"/>
    <xf numFmtId="2" fontId="3" fillId="0" borderId="0" xfId="0" applyNumberFormat="1" applyFont="1" applyProtection="1"/>
    <xf numFmtId="2" fontId="3" fillId="0" borderId="0" xfId="18" applyNumberFormat="1" applyFont="1" applyProtection="1"/>
    <xf numFmtId="164" fontId="3" fillId="0" borderId="0" xfId="0" applyNumberFormat="1" applyFont="1" applyProtection="1"/>
    <xf numFmtId="0" fontId="3" fillId="0" borderId="0" xfId="0" applyFont="1" applyProtection="1"/>
    <xf numFmtId="164" fontId="3" fillId="0" borderId="0" xfId="18" applyNumberFormat="1" applyFont="1" applyProtection="1"/>
    <xf numFmtId="0" fontId="0" fillId="0" borderId="0" xfId="0" applyFont="1" applyAlignment="1" applyProtection="1">
      <alignment horizontal="left" vertical="top" wrapText="1" indent="5"/>
    </xf>
    <xf numFmtId="0" fontId="19" fillId="0" borderId="0" xfId="0" applyFont="1" applyAlignment="1" applyProtection="1">
      <alignment horizontal="left" vertical="top" wrapText="1" indent="5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vertical="top" wrapText="1"/>
    </xf>
    <xf numFmtId="0" fontId="0" fillId="11" borderId="7" xfId="0" applyFont="1" applyFill="1" applyBorder="1" applyAlignment="1" applyProtection="1">
      <alignment vertical="top" wrapText="1"/>
    </xf>
    <xf numFmtId="2" fontId="0" fillId="0" borderId="0" xfId="0" applyNumberFormat="1" applyAlignment="1" applyProtection="1">
      <alignment horizontal="left" vertical="center"/>
    </xf>
    <xf numFmtId="2" fontId="21" fillId="0" borderId="0" xfId="0" applyNumberFormat="1" applyFont="1" applyBorder="1" applyAlignment="1" applyProtection="1">
      <alignment horizontal="center" vertical="top" wrapText="1"/>
    </xf>
    <xf numFmtId="0" fontId="18" fillId="12" borderId="7" xfId="0" applyFont="1" applyFill="1" applyBorder="1" applyProtection="1"/>
    <xf numFmtId="0" fontId="18" fillId="12" borderId="7" xfId="0" applyFont="1" applyFill="1" applyBorder="1" applyAlignment="1" applyProtection="1">
      <alignment horizontal="center" vertical="top"/>
    </xf>
    <xf numFmtId="2" fontId="18" fillId="12" borderId="0" xfId="0" applyNumberFormat="1" applyFont="1" applyFill="1" applyAlignment="1" applyProtection="1">
      <alignment horizontal="center" vertical="center"/>
    </xf>
    <xf numFmtId="0" fontId="0" fillId="13" borderId="7" xfId="0" applyFill="1" applyBorder="1" applyAlignment="1" applyProtection="1">
      <alignment horizontal="center" vertical="top"/>
      <protection locked="0"/>
    </xf>
    <xf numFmtId="14" fontId="0" fillId="13" borderId="7" xfId="0" applyNumberFormat="1" applyFill="1" applyBorder="1" applyProtection="1">
      <protection locked="0"/>
    </xf>
    <xf numFmtId="0" fontId="0" fillId="13" borderId="8" xfId="0" applyFill="1" applyBorder="1" applyProtection="1">
      <protection locked="0"/>
    </xf>
    <xf numFmtId="0" fontId="22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8" fillId="0" borderId="7" xfId="0" applyFont="1" applyBorder="1" applyAlignment="1" applyProtection="1">
      <alignment vertical="center" wrapText="1"/>
    </xf>
    <xf numFmtId="0" fontId="18" fillId="11" borderId="7" xfId="0" applyFont="1" applyFill="1" applyBorder="1" applyAlignment="1" applyProtection="1">
      <alignment vertical="center" wrapText="1"/>
    </xf>
    <xf numFmtId="0" fontId="18" fillId="12" borderId="7" xfId="0" applyFont="1" applyFill="1" applyBorder="1" applyAlignment="1" applyProtection="1">
      <alignment horizontal="left" vertical="center" wrapText="1"/>
    </xf>
    <xf numFmtId="0" fontId="18" fillId="12" borderId="8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9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7" xfId="0" applyFont="1" applyBorder="1" applyAlignment="1" applyProtection="1">
      <alignment horizontal="center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left" vertical="top" wrapText="1"/>
    </xf>
  </cellXfs>
  <cellStyles count="19">
    <cellStyle name="Berekening" xfId="11" builtinId="22" hidden="1"/>
    <cellStyle name="Controlecel" xfId="13" builtinId="23" hidden="1"/>
    <cellStyle name="Gekoppelde cel" xfId="12" builtinId="24" hidden="1"/>
    <cellStyle name="Goed" xfId="6" builtinId="26" customBuiltin="1"/>
    <cellStyle name="Invoer" xfId="9" builtinId="20" hidden="1"/>
    <cellStyle name="Kop 1" xfId="2" builtinId="16" customBuiltin="1"/>
    <cellStyle name="Kop 2" xfId="3" builtinId="17" customBuiltin="1"/>
    <cellStyle name="Kop 3" xfId="4" builtinId="18" hidden="1"/>
    <cellStyle name="Kop 4" xfId="5" builtinId="19" hidden="1"/>
    <cellStyle name="Neutraal" xfId="8" builtinId="28" customBuiltin="1"/>
    <cellStyle name="Notitie" xfId="15" builtinId="10" hidden="1"/>
    <cellStyle name="Ongeldig" xfId="7" builtinId="27" customBuiltin="1"/>
    <cellStyle name="Procent" xfId="18" builtinId="5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hidden="1"/>
    <cellStyle name="Verklarende tekst" xfId="16" builtinId="53" hidden="1"/>
    <cellStyle name="Waarschuwingstekst" xfId="14" builtinId="11" hidden="1"/>
  </cellStyles>
  <dxfs count="9">
    <dxf>
      <fill>
        <patternFill>
          <fgColor theme="0" tint="-4.9989318521683403E-2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horizontal/>
      </border>
    </dxf>
    <dxf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color theme="0"/>
      </font>
      <fill>
        <patternFill patternType="solid">
          <fgColor theme="1"/>
          <bgColor theme="0" tint="-0.14996795556505021"/>
        </patternFill>
      </fill>
      <border>
        <horizontal style="thin">
          <color theme="0" tint="-4.9989318521683403E-2"/>
        </horizontal>
      </border>
    </dxf>
    <dxf>
      <font>
        <b/>
        <color theme="0"/>
      </font>
      <fill>
        <patternFill patternType="solid">
          <fgColor theme="1"/>
          <bgColor theme="7"/>
        </patternFill>
      </fill>
      <border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0" tint="-0.34998626667073579"/>
        </patternFill>
      </fill>
      <border>
        <top/>
      </border>
    </dxf>
    <dxf>
      <font>
        <b/>
        <i val="0"/>
        <color theme="0"/>
      </font>
      <fill>
        <patternFill patternType="solid">
          <fgColor theme="1"/>
          <bgColor theme="1" tint="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24994659260841701"/>
        </vertical>
        <horizontal style="thin">
          <color theme="0"/>
        </horizontal>
      </border>
    </dxf>
  </dxfs>
  <tableStyles count="1" defaultTableStyle="LV" defaultPivotStyle="PivotStyleLight16">
    <tableStyle name="LV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size="5" dxfId="0"/>
    </tableStyle>
  </tableStyles>
  <colors>
    <mruColors>
      <color rgb="FFC98D39"/>
      <color rgb="FF3FA535"/>
      <color rgb="FFA5C409"/>
      <color rgb="FF77B41F"/>
      <color rgb="FF5AB9A0"/>
      <color rgb="FFF3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1539240</xdr:colOff>
      <xdr:row>1</xdr:row>
      <xdr:rowOff>38100</xdr:rowOff>
    </xdr:from>
    <xdr:ext cx="6324600" cy="95250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E74DD5E-74F4-41F8-9DEC-70135AD83D85}"/>
            </a:ext>
          </a:extLst>
        </xdr:cNvPr>
        <xdr:cNvSpPr txBox="1"/>
      </xdr:nvSpPr>
      <xdr:spPr>
        <a:xfrm>
          <a:off x="1539240" y="304800"/>
          <a:ext cx="6324600" cy="952500"/>
        </a:xfrm>
        <a:prstGeom prst="rect">
          <a:avLst/>
        </a:prstGeom>
        <a:ln w="19050">
          <a:solidFill>
            <a:srgbClr val="C98D39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l-BE" sz="1100"/>
            <a:t>Observeer 's ochtends</a:t>
          </a:r>
          <a:r>
            <a:rPr lang="nl-BE" sz="1100" baseline="0"/>
            <a:t> want dan zijn de dieren het actiefst.</a:t>
          </a:r>
        </a:p>
        <a:p>
          <a:r>
            <a:rPr lang="nl-BE" sz="1100" baseline="0"/>
            <a:t>Kijk vanuit de voedergang.</a:t>
          </a:r>
          <a:endParaRPr lang="nl-BE" sz="1100"/>
        </a:p>
        <a:p>
          <a:r>
            <a:rPr lang="nl-BE" sz="1100"/>
            <a:t>Zorg dat alle dieren recht staan. Indien nodig klap je in je handen en wacht je 5 minuten.</a:t>
          </a:r>
        </a:p>
        <a:p>
          <a:r>
            <a:rPr lang="nl-BE" sz="1100"/>
            <a:t>Noteer 5 keer na elkaar (scan 1 tot en met scan 5) hoeveel dieren het te onderzoeken gedrag</a:t>
          </a:r>
          <a:r>
            <a:rPr lang="nl-BE" sz="1100" baseline="0"/>
            <a:t> vertonen</a:t>
          </a:r>
          <a:r>
            <a:rPr lang="nl-BE" sz="1100"/>
            <a:t>. </a:t>
          </a:r>
        </a:p>
        <a:p>
          <a:r>
            <a:rPr lang="nl-BE" sz="1100"/>
            <a:t>Wacht 2 minuten tussen de scans.</a:t>
          </a:r>
        </a:p>
      </xdr:txBody>
    </xdr:sp>
    <xdr:clientData/>
  </xdr:oneCellAnchor>
  <xdr:oneCellAnchor>
    <xdr:from>
      <xdr:col>1</xdr:col>
      <xdr:colOff>1</xdr:colOff>
      <xdr:row>22</xdr:row>
      <xdr:rowOff>68580</xdr:rowOff>
    </xdr:from>
    <xdr:ext cx="5989319" cy="8991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216C196F-2DBE-4021-8AC3-047CC015C990}"/>
            </a:ext>
          </a:extLst>
        </xdr:cNvPr>
        <xdr:cNvSpPr txBox="1"/>
      </xdr:nvSpPr>
      <xdr:spPr>
        <a:xfrm>
          <a:off x="1554481" y="6362700"/>
          <a:ext cx="5989319" cy="899160"/>
        </a:xfrm>
        <a:prstGeom prst="rect">
          <a:avLst/>
        </a:prstGeom>
        <a:solidFill>
          <a:srgbClr val="A5C409"/>
        </a:solidFill>
        <a:ln>
          <a:solidFill>
            <a:srgbClr val="C98D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l-BE" sz="1100"/>
            <a:t>De score voor verrijking moet worden geïnterpreteerd op een schaal van 0 tot 100 waarbij 50 </a:t>
          </a:r>
        </a:p>
        <a:p>
          <a:r>
            <a:rPr lang="nl-BE" sz="1100"/>
            <a:t>het neutrale punt is. </a:t>
          </a:r>
        </a:p>
        <a:p>
          <a:r>
            <a:rPr lang="nl-BE" sz="1100"/>
            <a:t>Als de score lager is dan 50 moet je extra maatregelen nemen. Bijvoorbeeld ander afleidingsmateriaal </a:t>
          </a:r>
        </a:p>
        <a:p>
          <a:r>
            <a:rPr lang="nl-BE" sz="1100"/>
            <a:t>gebruiken, ruwvoeder strooien,….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ema1">
  <a:themeElements>
    <a:clrScheme name="Flanders LV">
      <a:dk1>
        <a:sysClr val="windowText" lastClr="000000"/>
      </a:dk1>
      <a:lt1>
        <a:sysClr val="window" lastClr="FFFFFF"/>
      </a:lt1>
      <a:dk2>
        <a:srgbClr val="8BAE00"/>
      </a:dk2>
      <a:lt2>
        <a:srgbClr val="6F8B00"/>
      </a:lt2>
      <a:accent1>
        <a:srgbClr val="A3CC00"/>
      </a:accent1>
      <a:accent2>
        <a:srgbClr val="15465B"/>
      </a:accent2>
      <a:accent3>
        <a:srgbClr val="2A8AB3"/>
      </a:accent3>
      <a:accent4>
        <a:srgbClr val="32B2E9"/>
      </a:accent4>
      <a:accent5>
        <a:srgbClr val="D26E25"/>
      </a:accent5>
      <a:accent6>
        <a:srgbClr val="D53E5E"/>
      </a:accent6>
      <a:hlink>
        <a:srgbClr val="32B2E9"/>
      </a:hlink>
      <a:folHlink>
        <a:srgbClr val="7030A0"/>
      </a:folHlink>
    </a:clrScheme>
    <a:fontScheme name="Flanders L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I33"/>
  <sheetViews>
    <sheetView showGridLines="0" showRowColHeaders="0" tabSelected="1" zoomScaleNormal="100" workbookViewId="0">
      <selection activeCell="D13" sqref="D13"/>
    </sheetView>
  </sheetViews>
  <sheetFormatPr defaultColWidth="9.140625" defaultRowHeight="15" x14ac:dyDescent="0.25"/>
  <cols>
    <col min="1" max="1" width="22.7109375" style="7" customWidth="1"/>
    <col min="2" max="2" width="49" style="7" customWidth="1"/>
    <col min="3" max="7" width="19.7109375" style="7" customWidth="1"/>
    <col min="8" max="16384" width="9.140625" style="7"/>
  </cols>
  <sheetData>
    <row r="1" spans="1:9" s="30" customFormat="1" ht="30.6" customHeight="1" x14ac:dyDescent="0.25">
      <c r="A1" s="28" t="s">
        <v>29</v>
      </c>
      <c r="B1" s="29"/>
    </row>
    <row r="3" spans="1:9" x14ac:dyDescent="0.25">
      <c r="A3" s="15"/>
      <c r="B3" s="15"/>
      <c r="C3" s="16"/>
      <c r="D3" s="16"/>
      <c r="E3" s="16"/>
      <c r="F3" s="16"/>
      <c r="G3" s="16"/>
      <c r="H3" s="36"/>
      <c r="I3" s="36"/>
    </row>
    <row r="4" spans="1:9" x14ac:dyDescent="0.25">
      <c r="A4" s="15"/>
      <c r="B4" s="15"/>
      <c r="C4" s="16"/>
      <c r="D4" s="16"/>
      <c r="E4" s="16"/>
      <c r="F4" s="16"/>
      <c r="G4" s="16"/>
      <c r="H4" s="36"/>
      <c r="I4" s="36"/>
    </row>
    <row r="5" spans="1:9" x14ac:dyDescent="0.25">
      <c r="A5" s="15"/>
      <c r="B5" s="15"/>
      <c r="C5" s="16"/>
      <c r="D5" s="16"/>
      <c r="E5" s="16"/>
      <c r="F5" s="16"/>
      <c r="G5" s="16"/>
      <c r="H5" s="36"/>
      <c r="I5" s="36"/>
    </row>
    <row r="6" spans="1:9" x14ac:dyDescent="0.25">
      <c r="A6" s="15"/>
      <c r="B6" s="15"/>
      <c r="C6" s="16"/>
      <c r="D6" s="16"/>
      <c r="E6" s="16"/>
      <c r="F6" s="16"/>
      <c r="G6" s="16"/>
      <c r="H6" s="36"/>
      <c r="I6" s="36"/>
    </row>
    <row r="7" spans="1:9" ht="18.600000000000001" customHeight="1" x14ac:dyDescent="0.25"/>
    <row r="8" spans="1:9" ht="28.9" customHeight="1" x14ac:dyDescent="0.25">
      <c r="A8" s="33" t="s">
        <v>21</v>
      </c>
      <c r="B8" s="26"/>
      <c r="C8" s="37"/>
      <c r="D8" s="17"/>
      <c r="E8" s="17"/>
      <c r="F8" s="17"/>
      <c r="G8" s="17"/>
      <c r="H8" s="38"/>
      <c r="I8" s="38"/>
    </row>
    <row r="9" spans="1:9" ht="28.9" customHeight="1" x14ac:dyDescent="0.25">
      <c r="A9" s="34" t="s">
        <v>22</v>
      </c>
      <c r="B9" s="27"/>
      <c r="H9" s="39"/>
      <c r="I9" s="39"/>
    </row>
    <row r="10" spans="1:9" x14ac:dyDescent="0.25">
      <c r="A10" s="22" t="s">
        <v>23</v>
      </c>
      <c r="B10" s="22" t="s">
        <v>24</v>
      </c>
      <c r="C10" s="23" t="s">
        <v>0</v>
      </c>
      <c r="D10" s="23" t="s">
        <v>2</v>
      </c>
      <c r="E10" s="23" t="s">
        <v>3</v>
      </c>
      <c r="F10" s="23" t="s">
        <v>4</v>
      </c>
      <c r="G10" s="23" t="s">
        <v>5</v>
      </c>
    </row>
    <row r="11" spans="1:9" ht="28.9" customHeight="1" x14ac:dyDescent="0.25">
      <c r="A11" s="31" t="s">
        <v>1</v>
      </c>
      <c r="B11" s="1"/>
      <c r="C11" s="25"/>
      <c r="D11" s="25"/>
      <c r="E11" s="25"/>
      <c r="F11" s="25"/>
      <c r="G11" s="25"/>
    </row>
    <row r="12" spans="1:9" ht="45" x14ac:dyDescent="0.25">
      <c r="A12" s="31" t="s">
        <v>19</v>
      </c>
      <c r="B12" s="18" t="s">
        <v>25</v>
      </c>
      <c r="C12" s="25"/>
      <c r="D12" s="25"/>
      <c r="E12" s="25"/>
      <c r="F12" s="25"/>
      <c r="G12" s="25"/>
    </row>
    <row r="13" spans="1:9" ht="45" x14ac:dyDescent="0.25">
      <c r="A13" s="31" t="s">
        <v>20</v>
      </c>
      <c r="B13" s="18" t="s">
        <v>11</v>
      </c>
      <c r="C13" s="25"/>
      <c r="D13" s="25"/>
      <c r="E13" s="25"/>
      <c r="F13" s="25"/>
      <c r="G13" s="25"/>
    </row>
    <row r="14" spans="1:9" ht="30" x14ac:dyDescent="0.25">
      <c r="A14" s="32" t="s">
        <v>16</v>
      </c>
      <c r="B14" s="19" t="s">
        <v>12</v>
      </c>
      <c r="C14" s="25"/>
      <c r="D14" s="25"/>
      <c r="E14" s="25"/>
      <c r="F14" s="25"/>
      <c r="G14" s="25"/>
    </row>
    <row r="15" spans="1:9" ht="30" x14ac:dyDescent="0.25">
      <c r="A15" s="32" t="s">
        <v>17</v>
      </c>
      <c r="B15" s="19" t="s">
        <v>13</v>
      </c>
      <c r="C15" s="25"/>
      <c r="D15" s="25"/>
      <c r="E15" s="25"/>
      <c r="F15" s="25"/>
      <c r="G15" s="25"/>
    </row>
    <row r="16" spans="1:9" ht="30" x14ac:dyDescent="0.25">
      <c r="A16" s="31" t="s">
        <v>18</v>
      </c>
      <c r="B16" s="18" t="s">
        <v>26</v>
      </c>
      <c r="C16" s="25"/>
      <c r="D16" s="25"/>
      <c r="E16" s="25"/>
      <c r="F16" s="25"/>
      <c r="G16" s="25"/>
    </row>
    <row r="17" spans="1:9" x14ac:dyDescent="0.25">
      <c r="A17" s="31" t="s">
        <v>14</v>
      </c>
      <c r="B17" s="41" t="s">
        <v>28</v>
      </c>
      <c r="C17" s="2">
        <f t="shared" ref="C17:G17" si="0">SUM(C11:C16)</f>
        <v>0</v>
      </c>
      <c r="D17" s="2">
        <f t="shared" si="0"/>
        <v>0</v>
      </c>
      <c r="E17" s="2">
        <f t="shared" si="0"/>
        <v>0</v>
      </c>
      <c r="F17" s="2">
        <f t="shared" si="0"/>
        <v>0</v>
      </c>
      <c r="G17" s="2">
        <f t="shared" si="0"/>
        <v>0</v>
      </c>
    </row>
    <row r="18" spans="1:9" ht="45" x14ac:dyDescent="0.25">
      <c r="A18" s="31" t="s">
        <v>15</v>
      </c>
      <c r="B18" s="18" t="s">
        <v>10</v>
      </c>
      <c r="C18" s="25"/>
      <c r="D18" s="25"/>
      <c r="E18" s="25"/>
      <c r="F18" s="25"/>
      <c r="G18" s="25"/>
    </row>
    <row r="19" spans="1:9" ht="30" x14ac:dyDescent="0.25">
      <c r="A19" s="3"/>
      <c r="B19" s="3"/>
      <c r="C19" s="21" t="str">
        <f>IF(ISBLANK(C18),"Vul het totaal aantal dieren in",IF(C17=C18,"","De som klopt niet met het aantal dieren"))</f>
        <v>Vul het totaal aantal dieren in</v>
      </c>
      <c r="D19" s="21" t="str">
        <f t="shared" ref="D19:G19" si="1">IF(ISBLANK(D18),"Vul het totaal aantal dieren in",IF(D17=D18,"","De som klopt niet met het aantal dieren"))</f>
        <v>Vul het totaal aantal dieren in</v>
      </c>
      <c r="E19" s="21" t="str">
        <f t="shared" si="1"/>
        <v>Vul het totaal aantal dieren in</v>
      </c>
      <c r="F19" s="21" t="str">
        <f t="shared" si="1"/>
        <v>Vul het totaal aantal dieren in</v>
      </c>
      <c r="G19" s="21" t="str">
        <f t="shared" si="1"/>
        <v>Vul het totaal aantal dieren in</v>
      </c>
    </row>
    <row r="20" spans="1:9" x14ac:dyDescent="0.25">
      <c r="A20" s="3"/>
      <c r="B20" s="3"/>
      <c r="C20" s="4"/>
      <c r="D20" s="4"/>
      <c r="E20" s="5"/>
      <c r="F20" s="5"/>
      <c r="G20" s="5"/>
    </row>
    <row r="21" spans="1:9" x14ac:dyDescent="0.25">
      <c r="B21" s="24" t="s">
        <v>9</v>
      </c>
      <c r="C21" s="24" t="e">
        <f>IF(C27&lt;=E29,(2.2179*C27)-(0.029761*C27*C27)+(0.00019529*C27*C27*C27),(65.705-(1.0674*C27)+(0.024993*C27*C27)-(0.00010889*C27*C27*C27)))</f>
        <v>#DIV/0!</v>
      </c>
      <c r="D21" s="20" t="e">
        <f>IF(C21&gt;50,"uw verrijkingsmateriaal scoort goed","uw verrijkingsmateriaal scoort niet goed")</f>
        <v>#DIV/0!</v>
      </c>
      <c r="E21" s="5"/>
      <c r="F21" s="5"/>
      <c r="G21" s="5"/>
    </row>
    <row r="22" spans="1:9" x14ac:dyDescent="0.25">
      <c r="A22" s="6"/>
      <c r="B22" s="6"/>
      <c r="C22" s="6"/>
      <c r="D22" s="6"/>
    </row>
    <row r="23" spans="1:9" x14ac:dyDescent="0.25">
      <c r="A23" s="42"/>
      <c r="B23" s="43"/>
      <c r="C23" s="43"/>
      <c r="D23" s="43"/>
      <c r="E23" s="43"/>
      <c r="F23" s="43"/>
      <c r="G23" s="43"/>
      <c r="H23" s="40"/>
      <c r="I23" s="40"/>
    </row>
    <row r="24" spans="1:9" x14ac:dyDescent="0.25">
      <c r="A24" s="8" t="s">
        <v>6</v>
      </c>
      <c r="B24" s="8"/>
      <c r="C24" s="9" t="e">
        <f>(C14+D14+E14+F14+G14)/(C17+D17+E17+F17+G17)</f>
        <v>#DIV/0!</v>
      </c>
      <c r="D24" s="10"/>
      <c r="E24" s="12"/>
      <c r="F24" s="13"/>
      <c r="G24" s="13"/>
      <c r="H24" s="13"/>
    </row>
    <row r="25" spans="1:9" x14ac:dyDescent="0.25">
      <c r="A25" s="8" t="s">
        <v>7</v>
      </c>
      <c r="B25" s="8"/>
      <c r="C25" s="9" t="e">
        <f>(C15+D15+E15+F15+G15)/(C17+D17+E17+F17+G17)</f>
        <v>#DIV/0!</v>
      </c>
      <c r="D25" s="10"/>
      <c r="E25" s="12"/>
      <c r="F25" s="13"/>
      <c r="G25" s="13"/>
      <c r="H25" s="13"/>
    </row>
    <row r="26" spans="1:9" ht="20.45" customHeight="1" x14ac:dyDescent="0.25">
      <c r="A26" s="8"/>
      <c r="B26" s="8"/>
      <c r="C26" s="8"/>
      <c r="D26" s="10"/>
      <c r="E26" s="12"/>
      <c r="F26" s="13"/>
      <c r="G26" s="13"/>
      <c r="H26" s="13"/>
    </row>
    <row r="27" spans="1:9" x14ac:dyDescent="0.25">
      <c r="A27" s="8" t="s">
        <v>8</v>
      </c>
      <c r="B27" s="8"/>
      <c r="C27" s="9" t="e">
        <f>(C24+2*C25)/2*100</f>
        <v>#DIV/0!</v>
      </c>
      <c r="D27" s="10"/>
      <c r="G27" s="13"/>
      <c r="H27" s="13"/>
    </row>
    <row r="28" spans="1:9" x14ac:dyDescent="0.25">
      <c r="A28" s="35" t="s">
        <v>27</v>
      </c>
      <c r="B28" s="11"/>
      <c r="C28" s="10"/>
      <c r="D28" s="10"/>
      <c r="E28" s="14">
        <v>0.6</v>
      </c>
      <c r="F28" s="13"/>
      <c r="G28" s="13"/>
      <c r="H28" s="13"/>
    </row>
    <row r="29" spans="1:9" x14ac:dyDescent="0.25">
      <c r="A29" s="13"/>
      <c r="B29" s="13"/>
      <c r="C29" s="10"/>
      <c r="D29" s="10"/>
      <c r="E29" s="12">
        <f>E28*100</f>
        <v>60</v>
      </c>
      <c r="F29" s="13"/>
      <c r="G29" s="13"/>
      <c r="H29" s="13"/>
    </row>
    <row r="30" spans="1:9" x14ac:dyDescent="0.25">
      <c r="A30" s="10"/>
      <c r="B30" s="10"/>
      <c r="C30" s="10"/>
      <c r="D30" s="10"/>
      <c r="E30" s="13"/>
      <c r="F30" s="13"/>
      <c r="G30" s="13"/>
      <c r="H30" s="13"/>
    </row>
    <row r="31" spans="1:9" x14ac:dyDescent="0.25">
      <c r="A31" s="10"/>
      <c r="B31" s="10"/>
      <c r="C31" s="10"/>
      <c r="D31" s="10"/>
      <c r="E31" s="13"/>
      <c r="F31" s="13"/>
      <c r="G31" s="13"/>
      <c r="H31" s="13"/>
    </row>
    <row r="32" spans="1:9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</sheetData>
  <sheetProtection algorithmName="SHA-512" hashValue="7wa1pNoiKxaytHxZYzHOU3dCv62S/hgYbide4dts2dNO5NRntrTHcmykPFh5fdVzU8n9fHohr3EPlKLzkGIO9Q==" saltValue="9hUkDLAspJRDqTbmhviszw==" spinCount="100000" sheet="1" selectLockedCells="1"/>
  <mergeCells count="1">
    <mergeCell ref="A23:G2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verrijkingsscore</vt:lpstr>
    </vt:vector>
  </TitlesOfParts>
  <Company>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den Bogaert</dc:creator>
  <cp:lastModifiedBy>Kristien Vanbelleghem</cp:lastModifiedBy>
  <cp:lastPrinted>2018-10-08T12:54:47Z</cp:lastPrinted>
  <dcterms:created xsi:type="dcterms:W3CDTF">2011-09-05T08:27:05Z</dcterms:created>
  <dcterms:modified xsi:type="dcterms:W3CDTF">2020-09-24T07:22:20Z</dcterms:modified>
</cp:coreProperties>
</file>